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24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<sst xmlns="http://schemas.openxmlformats.org/spreadsheetml/2006/main" count="228" uniqueCount="223">
  <si>
    <t>ПРАЙС-ЛИСТ на компьютерные деловые игры серии «БИЗНЕС-КУРС»:</t>
  </si>
  <si>
    <t>Цены установлены в рублях РФ</t>
  </si>
  <si>
    <t>НДС не облагается</t>
  </si>
  <si>
    <t>2 850</t>
  </si>
  <si>
    <t>3 800</t>
  </si>
  <si>
    <t>2 700</t>
  </si>
  <si>
    <t>3 600</t>
  </si>
  <si>
    <t>2 490</t>
  </si>
  <si>
    <t>3 320</t>
  </si>
  <si>
    <t>2 400</t>
  </si>
  <si>
    <t>3 200</t>
  </si>
  <si>
    <t>Артикул</t>
  </si>
  <si>
    <t>Цена</t>
  </si>
  <si>
    <t>БК-М1-ИНД</t>
  </si>
  <si>
    <t>БК-КП4-ИНД</t>
  </si>
  <si>
    <t>Программный комплекс «Компьютерная деловая игра «БИЗНЕС-КУРС: Максимум. Версия 1». Индивидуальный вариант. 1 копия</t>
  </si>
  <si>
    <t>Программный комплекс «Компьютерная деловая игра «БИЗНЕС-КУРС: Максимум. Версия 1». Индивидуальный вариант в сетевой установке на 2 рабочих места</t>
  </si>
  <si>
    <t>БК-М1-СЕТ-02</t>
  </si>
  <si>
    <t>Программный комплекс «Компьютерная деловая игра «БИЗНЕС-КУРС: Максимум. Версия 1». Индивидуальный вариант в сетевой установке на 3 рабочих места</t>
  </si>
  <si>
    <t>Программный комплекс «Компьютерная деловая игра «БИЗНЕС-КУРС: Максимум. Версия 1». Индивидуальный вариант в сетевой установке на 4 рабочих места</t>
  </si>
  <si>
    <t>Программный комплекс «Компьютерная деловая игра «БИЗНЕС-КУРС: Максимум. Версия 1». Индивидуальный вариант в сетевой установке на 10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</si>
  <si>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11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</si>
  <si>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5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</si>
  <si>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6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</si>
  <si>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7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</si>
  <si>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8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</si>
  <si>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9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</si>
  <si>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12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</si>
  <si>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13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</si>
  <si>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14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</si>
  <si>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15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</si>
  <si>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16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</si>
  <si>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17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</si>
  <si>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18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</si>
  <si>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19 рабочих мест</t>
  </si>
  <si>
    <t>Программный комплекс «Компьютерная деловая игра «БИЗНЕС-КУРС: Максимум. Версия 1». Индивидуальный вариант в сетевой установке на 20 рабочих мест</t>
  </si>
  <si>
    <t>БК-М1-СЕТ-03</t>
  </si>
  <si>
    <t>БК-М1-СЕТ-04</t>
  </si>
  <si>
    <t>БК-М1-СЕТ-05</t>
  </si>
  <si>
    <t>БК-М1-СЕТ-06</t>
  </si>
  <si>
    <t>БК-М1-СЕТ-07</t>
  </si>
  <si>
    <t>БК-М1-СЕТ-08</t>
  </si>
  <si>
    <t>БК-М1-СЕТ-09</t>
  </si>
  <si>
    <t>БК-М1-СЕТ-10</t>
  </si>
  <si>
    <t>БК-М1-СЕТ-11</t>
  </si>
  <si>
    <t>БК-М1-СЕТ-12</t>
  </si>
  <si>
    <t>БК-М1-СЕТ-13</t>
  </si>
  <si>
    <t>БК-М1-СЕТ-14</t>
  </si>
  <si>
    <t>БК-М1-СЕТ-15</t>
  </si>
  <si>
    <t>БК-М1-СЕТ-16</t>
  </si>
  <si>
    <t>БК-М1-СЕТ-17</t>
  </si>
  <si>
    <t>БК-М1-СЕТ-18</t>
  </si>
  <si>
    <t>БК-М1-СЕТ-19</t>
  </si>
  <si>
    <t>БК-М1-СЕТ-20</t>
  </si>
  <si>
    <t>Программный комплекс «Компьютерная деловая игра «БИЗНЕС-КУРС: Корпорация Плюс. Версия 4». Индивидуальный вариант в сетевой установке на 20 рабочих мест</t>
  </si>
  <si>
    <t xml:space="preserve">Программный комплекс «Компьютерная деловая игра «БИЗНЕС-КУРС: Корпорация Плюс. Версия 4». Индивидуальный вариант. 1 копия </t>
  </si>
  <si>
    <t>Программный комплекс «Компьютерная деловая игра «БИЗНЕС-КУРС: Корпорация Плюс. Версия 4». Индивидуальный вариант в сетевой установке на 2 рабочих места</t>
  </si>
  <si>
    <t>БК-КП4-СЕТ-02</t>
  </si>
  <si>
    <t>БК-КП4-СЕТ-03</t>
  </si>
  <si>
    <t>БК-КП4-СЕТ-04</t>
  </si>
  <si>
    <t>БК-КП4-СЕТ-05</t>
  </si>
  <si>
    <t>БК-КП4-СЕТ-06</t>
  </si>
  <si>
    <t>БК-КП4-СЕТ-07</t>
  </si>
  <si>
    <t>БК-КП4-СЕТ-08</t>
  </si>
  <si>
    <t>БК-КП4-СЕТ-09</t>
  </si>
  <si>
    <t>БК-КП4-СЕТ-10</t>
  </si>
  <si>
    <t>БК-КП4-СЕТ-11</t>
  </si>
  <si>
    <t>БК-КП4-СЕТ-12</t>
  </si>
  <si>
    <t>БК-КП4-СЕТ-13</t>
  </si>
  <si>
    <t>БК-КП4-СЕТ-14</t>
  </si>
  <si>
    <t>БК-КП4-СЕТ-15</t>
  </si>
  <si>
    <t>БК-КП4-СЕТ-16</t>
  </si>
  <si>
    <t>БК-КП4-СЕТ-17</t>
  </si>
  <si>
    <t>БК-КП4-СЕТ-18</t>
  </si>
  <si>
    <t>БК-КП4-СЕТ-19</t>
  </si>
  <si>
    <t>БК-КП4-СЕТ-20</t>
  </si>
  <si>
    <t>Программный комплекс «Компьютерная деловая игра «БИЗНЕС-КУРС: Корпорация Плюс. Версия 4». Индивидуальный вариант в сетевой установке на 3 рабочих места</t>
  </si>
  <si>
    <t>Программный комплекс «Компьютерная деловая игра «БИЗНЕС-КУРС: Корпорация Плюс. Версия 4». Индивидуальный вариант в сетевой установке на 4 рабочих места</t>
  </si>
  <si>
    <t>Программный комплекс «Компьютерная деловая игра «БИЗНЕС-КУРС: Корпорация Плюс. Версия 4». Индивидуальный вариант в сетевой установке на 5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</si>
  <si>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6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</si>
  <si>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7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</si>
  <si>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8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</si>
  <si>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9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</si>
  <si>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10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</si>
  <si>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11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</si>
  <si>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12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</si>
  <si>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13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</si>
  <si>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14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</si>
  <si>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15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</si>
  <si>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16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</si>
  <si>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17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</si>
  <si>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18 рабочих мест</t>
  </si>
  <si>
    <t>Программный комплекс «Компьютерная деловая игра «БИЗНЕС-КУРС: Корпорация Плюс. Версия 4». Индивидуальный вариант в сетевой установке на 19 рабочих мест</t>
  </si>
  <si>
    <t>Программный комплекс «Компьютерная деловая игра «БИЗНЕС-КУРС: Максимум. Версия 1». Коллективный вариант на 2 команды</t>
  </si>
  <si>
    <t>Программный комплекс «Компьютерная деловая игра «БИЗНЕС-КУРС: Максимум. Версия 1». Коллективный вариант на 3 команды</t>
  </si>
  <si>
    <t>Программный комплекс «Компьютерная деловая игра «БИЗНЕС-КУРС: Максимум. Версия 1». Коллективный вариант на 4 команды</t>
  </si>
  <si>
    <t>Программный комплекс «Компьютерная деловая игра «БИЗНЕС-КУРС: Максимум. Версия 1». Коллективный вариант на 5 команд</t>
  </si>
  <si>
    <t>Программный комплекс «Компьютерная деловая игра «БИЗНЕС-КУРС: Максимум. Версия 1». Коллективный вариант на 6 команд</t>
  </si>
  <si>
    <t>Программный комплекс «Компьютерная деловая игра «БИЗНЕС-КУРС: Максимум. Версия 1». Коллективный вариант на 7 команд</t>
  </si>
  <si>
    <t>Программный комплекс «Компьютерная деловая игра «БИЗНЕС-КУРС: Максимум. Версия 1». Коллективный вариант на 8 команд</t>
  </si>
  <si>
    <t>Программный комплекс «Компьютерная деловая игра «БИЗНЕС-КУРС: Максимум. Версия 1». Коллективный вариант на 9 команд</t>
  </si>
  <si>
    <t>Программный комплекс «Компьютерная деловая игра «БИЗНЕС-КУРС: Максимум. Версия 1». Коллективный вариант на 10 команд</t>
  </si>
  <si>
    <t>Программный комплекс «Компьютерная деловая игра «БИЗНЕС-КУРС: Максимум. Версия 1». Коллективный вариант на 11 команд</t>
  </si>
  <si>
    <t>Программный комплекс «Компьютерная деловая игра «БИЗНЕС-КУРС: Максимум. Версия 1». Коллективный вариант на 12 команд</t>
  </si>
  <si>
    <t>Программный комплекс «Компьютерная деловая игра «БИЗНЕС-КУРС: Максимум. Версия 1». Коллективный вариант на 13 команд</t>
  </si>
  <si>
    <t>Программный комплекс «Компьютерная деловая игра «БИЗНЕС-КУРС: Максимум. Версия 1». Коллективный вариант на 14 команд</t>
  </si>
  <si>
    <t>Программный комплекс «Компьютерная деловая игра «БИЗНЕС-КУРС: Максимум. Версия 1». Коллективный вариант на 15 команд</t>
  </si>
  <si>
    <t>Программный комплекс «Компьютерная деловая игра «БИЗНЕС-КУРС: Максимум. Версия 1». Коллективный вариант на 16 команд</t>
  </si>
  <si>
    <t>Программный комплекс «Компьютерная деловая игра «БИЗНЕС-КУРС: Максимум. Версия 1». Коллективный вариант на 17 команд</t>
  </si>
  <si>
    <t>Программный комплекс «Компьютерная деловая игра «БИЗНЕС-КУРС: Максимум. Версия 1». Коллективный вариант на 18 команд</t>
  </si>
  <si>
    <t>Программный комплекс «Компьютерная деловая игра «БИЗНЕС-КУРС: Максимум. Версия 1». Коллективный вариант на 19 команд</t>
  </si>
  <si>
    <t>Программный комплекс «Компьютерная деловая игра «БИЗНЕС-КУРС: Максимум. Версия 1». Коллективный вариант на 20 команд</t>
  </si>
  <si>
    <t>Программный комплекс «Компьютерная деловая игра «БИЗНЕС-КУРС: Максимум. Версия 1». Коллективный вариант на 21 команду</t>
  </si>
  <si>
    <t>Программный комплекс «Компьютерная деловая игра «БИЗНЕС-КУРС: Максимум. Версия 1». Коллективный вариант на 22 команды</t>
  </si>
  <si>
    <t>Программный комплекс «Компьютерная деловая игра «БИЗНЕС-КУРС: Максимум. Версия 1». Коллективный вариант на 23 команды</t>
  </si>
  <si>
    <t>Программный комплекс «Компьютерная деловая игра «БИЗНЕС-КУРС: Максимум. Версия 1». Коллективный вариант на 24 команды</t>
  </si>
  <si>
    <t>Программный комплекс «Компьютерная деловая игра «БИЗНЕС-КУРС: Максимум. Версия 1». Коллективный вариант на 25 команд</t>
  </si>
  <si>
    <t>Программный комплекс «Компьютерная деловая игра «БИЗНЕС-КУРС: Максимум. Версия 1». Коллективный вариант на 26 команд</t>
  </si>
  <si>
    <t>Программный комплекс «Компьютерная деловая игра «БИЗНЕС-КУРС: Максимум. Версия 1». Коллективный вариант на 27 команд</t>
  </si>
  <si>
    <t>Программный комплекс «Компьютерная деловая игра «БИЗНЕС-КУРС: Максимум. Версия 1». Коллективный вариант на 28 команд</t>
  </si>
  <si>
    <t>Программный комплекс «Компьютерная деловая игра «БИЗНЕС-КУРС: Максимум. Версия 1». Коллективный вариант на 29 команд</t>
  </si>
  <si>
    <t>Программный комплекс «Компьютерная деловая игра «БИЗНЕС-КУРС: Максимум. Версия 1». Коллективный вариант на 30 команд</t>
  </si>
  <si>
    <t>БК-М1-КОЛ-02</t>
  </si>
  <si>
    <t>БК-М1-КОЛ-03</t>
  </si>
  <si>
    <t>БК-М1-КОЛ-04</t>
  </si>
  <si>
    <t>БК-М1-КОЛ-05</t>
  </si>
  <si>
    <t>БК-М1-КОЛ-06</t>
  </si>
  <si>
    <t>БК-М1-КОЛ-07</t>
  </si>
  <si>
    <t>БК-М1-КОЛ-08</t>
  </si>
  <si>
    <t>БК-М1-КОЛ-09</t>
  </si>
  <si>
    <t>БК-М1-КОЛ-10</t>
  </si>
  <si>
    <t>БК-М1-КОЛ-11</t>
  </si>
  <si>
    <t>БК-М1-КОЛ-12</t>
  </si>
  <si>
    <t>БК-М1-КОЛ-13</t>
  </si>
  <si>
    <t>БК-М1-КОЛ-14</t>
  </si>
  <si>
    <t>БК-М1-КОЛ-15</t>
  </si>
  <si>
    <t>БК-М1-КОЛ-16</t>
  </si>
  <si>
    <t>БК-М1-КОЛ-17</t>
  </si>
  <si>
    <t>БК-М1-КОЛ-18</t>
  </si>
  <si>
    <t>БК-М1-КОЛ-19</t>
  </si>
  <si>
    <t>БК-М1-КОЛ-20</t>
  </si>
  <si>
    <t>БК-М1-КОЛ-21</t>
  </si>
  <si>
    <t>БК-М1-КОЛ-22</t>
  </si>
  <si>
    <t>БК-М1-КОЛ-23</t>
  </si>
  <si>
    <t>БК-М1-КОЛ-24</t>
  </si>
  <si>
    <t>БК-М1-КОЛ-25</t>
  </si>
  <si>
    <t>БК-М1-КОЛ-26</t>
  </si>
  <si>
    <t>БК-М1-КОЛ-27</t>
  </si>
  <si>
    <t>БК-М1-КОЛ-28</t>
  </si>
  <si>
    <t>БК-М1-КОЛ-29</t>
  </si>
  <si>
    <t>БК-М1-КОЛ-30</t>
  </si>
  <si>
    <t>Программный комплекс «Компьютерная деловая игра «БИЗНЕС-КУРС: Корпорация Плюс. Версия 4». Коллективный вариант на 2 команды</t>
  </si>
  <si>
    <t>Программный комплекс «Компьютерная деловая игра «БИЗНЕС-КУРС: Корпорация Плюс. Версия 4». Коллективный вариант на 3 команды</t>
  </si>
  <si>
    <t>Программный комплекс «Компьютерная деловая игра «БИЗНЕС-КУРС: Корпорация Плюс. Версия 4». Коллективный вариант на 4 команды</t>
  </si>
  <si>
    <t>Программный комплекс «Компьютерная деловая игра «БИЗНЕС-КУРС: Корпорация Плюс. Версия 4». Коллективный вариант на 5 команд</t>
  </si>
  <si>
    <t>Программный комплекс «Компьютерная деловая игра «БИЗНЕС-КУРС: Корпорация Плюс. Версия 4». Коллективный вариант на 6 команд</t>
  </si>
  <si>
    <t>Программный комплекс «Компьютерная деловая игра «БИЗНЕС-КУРС: Корпорация Плюс. Версия 4». Коллективный вариант на 7 команд</t>
  </si>
  <si>
    <t>Программный комплекс «Компьютерная деловая игра «БИЗНЕС-КУРС: Корпорация Плюс. Версия 4». Коллективный вариант на 8 команд</t>
  </si>
  <si>
    <t>Программный комплекс «Компьютерная деловая игра «БИЗНЕС-КУРС: Корпорация Плюс. Версия 4». Коллективный вариант на 9 команд</t>
  </si>
  <si>
    <t>Программный комплекс «Компьютерная деловая игра «БИЗНЕС-КУРС: Корпорация Плюс. Версия 4». Коллективный вариант на 10 команд</t>
  </si>
  <si>
    <t>Программный комплекс «Компьютерная деловая игра «БИЗНЕС-КУРС: Корпорация Плюс. Версия 4». Коллективный вариант на 11 команд</t>
  </si>
  <si>
    <t>Программный комплекс «Компьютерная деловая игра «БИЗНЕС-КУРС: Корпорация Плюс. Версия 4». Коллективный вариант на 12 команд</t>
  </si>
  <si>
    <t>Программный комплекс «Компьютерная деловая игра «БИЗНЕС-КУРС: Корпорация Плюс. Версия 4». Коллективный вариант на 13 команд</t>
  </si>
  <si>
    <t>Программный комплекс «Компьютерная деловая игра «БИЗНЕС-КУРС: Корпорация Плюс. Версия 4». Коллективный вариант на 14 команд</t>
  </si>
  <si>
    <t>Программный комплекс «Компьютерная деловая игра «БИЗНЕС-КУРС: Корпорация Плюс. Версия 4». Коллективный вариант на 15 команд</t>
  </si>
  <si>
    <t>Программный комплекс «Компьютерная деловая игра «БИЗНЕС-КУРС: Корпорация Плюс. Версия 4». Коллективный вариант на 16 команд</t>
  </si>
  <si>
    <t>Программный комплекс «Компьютерная деловая игра «БИЗНЕС-КУРС: Корпорация Плюс. Версия 4». Коллективный вариант на 17 команд</t>
  </si>
  <si>
    <t>Программный комплекс «Компьютерная деловая игра «БИЗНЕС-КУРС: Корпорация Плюс. Версия 4». Коллективный вариант на 18 команд</t>
  </si>
  <si>
    <t>Программный комплекс «Компьютерная деловая игра «БИЗНЕС-КУРС: Корпорация Плюс. Версия 4». Коллективный вариант на 19 команд</t>
  </si>
  <si>
    <t>Программный комплекс «Компьютерная деловая игра «БИЗНЕС-КУРС: Корпорация Плюс. Версия 4». Коллективный вариант на 20 команд</t>
  </si>
  <si>
    <t>Программный комплекс «Компьютерная деловая игра «БИЗНЕС-КУРС: Корпорация Плюс. Версия 4». Коллективный вариант на 21 команду</t>
  </si>
  <si>
    <t>Программный комплекс «Компьютерная деловая игра «БИЗНЕС-КУРС: Корпорация Плюс. Версия 4». Коллективный вариант на 22 команды</t>
  </si>
  <si>
    <t>Программный комплекс «Компьютерная деловая игра «БИЗНЕС-КУРС: Корпорация Плюс. Версия 4». Коллективный вариант на 23 команды</t>
  </si>
  <si>
    <t>Программный комплекс «Компьютерная деловая игра «БИЗНЕС-КУРС: Корпорация Плюс. Версия 4». Коллективный вариант на 24 команды</t>
  </si>
  <si>
    <t>Программный комплекс «Компьютерная деловая игра «БИЗНЕС-КУРС: Корпорация Плюс. Версия 4». Коллективный вариант на 25 команд</t>
  </si>
  <si>
    <t>Программный комплекс «Компьютерная деловая игра «БИЗНЕС-КУРС: Корпорация Плюс. Версия 4». Коллективный вариант на 26 команд</t>
  </si>
  <si>
    <t>Программный комплекс «Компьютерная деловая игра «БИЗНЕС-КУРС: Корпорация Плюс. Версия 4». Коллективный вариант на 27 команд</t>
  </si>
  <si>
    <t>Программный комплекс «Компьютерная деловая игра «БИЗНЕС-КУРС: Корпорация Плюс. Версия 4». Коллективный вариант на 28 команд</t>
  </si>
  <si>
    <t>Программный комплекс «Компьютерная деловая игра «БИЗНЕС-КУРС: Корпорация Плюс. Версия 4». Коллективный вариант на 29 команд</t>
  </si>
  <si>
    <t>Программный комплекс «Компьютерная деловая игра «БИЗНЕС-КУРС: Корпорация Плюс. Версия 4». Коллективный вариант на 30 команд</t>
  </si>
  <si>
    <t>БК-КП4-КОЛ-02</t>
  </si>
  <si>
    <t>БК-КП4-КОЛ-03</t>
  </si>
  <si>
    <t>БК-КП4-КОЛ-04</t>
  </si>
  <si>
    <t>БК-КП4-КОЛ-05</t>
  </si>
  <si>
    <t>БК-КП4-КОЛ-06</t>
  </si>
  <si>
    <t>БК-КП4-КОЛ-07</t>
  </si>
  <si>
    <t>БК-КП4-КОЛ-08</t>
  </si>
  <si>
    <t>БК-КП4-КОЛ-09</t>
  </si>
  <si>
    <t>БК-КП4-КОЛ-10</t>
  </si>
  <si>
    <t>БК-КП4-КОЛ-11</t>
  </si>
  <si>
    <t>БК-КП4-КОЛ-12</t>
  </si>
  <si>
    <t>БК-КП4-КОЛ-13</t>
  </si>
  <si>
    <t>БК-КП4-КОЛ-14</t>
  </si>
  <si>
    <t>БК-КП4-КОЛ-15</t>
  </si>
  <si>
    <t>БК-КП4-КОЛ-16</t>
  </si>
  <si>
    <t>БК-КП4-КОЛ-17</t>
  </si>
  <si>
    <t>БК-КП4-КОЛ-18</t>
  </si>
  <si>
    <t>БК-КП4-КОЛ-19</t>
  </si>
  <si>
    <t>БК-КП4-КОЛ-20</t>
  </si>
  <si>
    <t>БК-КП4-КОЛ-21</t>
  </si>
  <si>
    <t>БК-КП4-КОЛ-22</t>
  </si>
  <si>
    <t>БК-КП4-КОЛ-23</t>
  </si>
  <si>
    <t>БК-КП4-КОЛ-24</t>
  </si>
  <si>
    <t>БК-КП4-КОЛ-25</t>
  </si>
  <si>
    <t>БК-КП4-КОЛ-26</t>
  </si>
  <si>
    <t>БК-КП4-КОЛ-27</t>
  </si>
  <si>
    <t>БК-КП4-КОЛ-28</t>
  </si>
  <si>
    <t>БК-КП4-КОЛ-29</t>
  </si>
  <si>
    <t>БК-КП4-КОЛ-30</t>
  </si>
  <si>
    <t>Цена за одну копию при одновременной покупке нескольких копий с индивидуальным ключом защиты:</t>
  </si>
  <si>
    <t xml:space="preserve">   2- 5 копии (скидка 5%)</t>
  </si>
  <si>
    <t xml:space="preserve">   6 – 10 копий (скидка 10%)</t>
  </si>
  <si>
    <t xml:space="preserve">   11 – 20 копий (скидка 17%)</t>
  </si>
  <si>
    <t xml:space="preserve">   более 20 копий (скидка 20%)</t>
  </si>
  <si>
    <t>БИЗНЕС-КУРС: Максимум. Версия 1. Индивидуальный вариант.</t>
  </si>
  <si>
    <t>БИЗНЕС-КУРС: Корпорация Плюс. Версия 4. Индивидуальный вариант.</t>
  </si>
  <si>
    <t>БИЗНЕС-КУРС: Максимум. Версия 1. Индивидуальный вариант в сетевой установке.</t>
  </si>
  <si>
    <t>БИЗНЕС-КУРС: Корпорация Плюс. Версия 4. Индивидуальный вариант в сетевой установке.</t>
  </si>
  <si>
    <t>БИЗНЕС-КУРС: Максимум. Версия 1. Коллективный вариант.</t>
  </si>
  <si>
    <t>БИЗНЕС-КУРС: Корпорация Плюс. Версия 4. Коллективный вариант.</t>
  </si>
  <si>
    <t>«БИЗНЕС-КУРС: Максимум. Версия 1»</t>
  </si>
  <si>
    <t>«БИЗНЕС-КУРС: Корпорация Плюс. Версия 4»</t>
  </si>
  <si>
    <t>Товарная позиция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</si>
</sst>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219075</xdr:colOff>
      <xdr:row>11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C132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75.00390625" style="1" customWidth="1"/>
    <col min="2" max="2" width="12.875" style="1" customWidth="1"/>
    <col min="3" max="3" width="7.75390625" style="1" customWidth="1"/>
    <col min="4" max="4" width="34.875" style="1" customWidth="1"/>
    <col min="5" max="16384" width="9.1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spans="1:3" ht="12">
      <c r="A11" s="31"/>
      <c r="B11" s="31"/>
      <c r="C11" s="31"/>
    </row>
    <row r="12" spans="1:3" ht="12">
      <c r="A12" s="32" t="s">
        <v>0</v>
      </c>
      <c r="B12" s="32"/>
      <c r="C12" s="32"/>
    </row>
    <row r="13" spans="1:3" ht="11.25">
      <c r="A13" s="32" t="s">
        <v>220</v>
      </c>
      <c r="B13" s="32"/>
      <c r="C13" s="32"/>
    </row>
    <row r="14" spans="1:3" ht="11.25">
      <c r="A14" s="32" t="s">
        <v>221</v>
      </c>
      <c r="B14" s="32"/>
      <c r="C14" s="32"/>
    </row>
    <row r="15" spans="1:3" ht="11.25">
      <c r="A15" s="36" t="s">
        <v>1</v>
      </c>
      <c r="B15" s="36"/>
      <c r="C15" s="36"/>
    </row>
    <row r="16" spans="1:3" ht="12" thickBot="1">
      <c r="A16" s="37" t="s">
        <v>2</v>
      </c>
      <c r="B16" s="37"/>
      <c r="C16" s="37"/>
    </row>
    <row r="17" spans="1:3" ht="12" thickBot="1">
      <c r="A17" s="10" t="s">
        <v>222</v>
      </c>
      <c r="B17" s="11" t="s">
        <v>11</v>
      </c>
      <c r="C17" s="12" t="s">
        <v>12</v>
      </c>
    </row>
    <row r="18" spans="1:3" ht="11.25">
      <c r="A18" s="13" t="s">
        <v>214</v>
      </c>
      <c r="B18" s="2"/>
      <c r="C18" s="14"/>
    </row>
    <row r="19" spans="1:3" ht="21">
      <c r="A19" s="15" t="s">
        <v>15</v>
      </c>
      <c r="B19" s="3" t="s">
        <v>13</v>
      </c>
      <c r="C19" s="16">
        <v>4000</v>
      </c>
    </row>
    <row r="20" spans="1:3" ht="21">
      <c r="A20" s="15" t="s">
        <v>209</v>
      </c>
      <c r="B20" s="3"/>
      <c r="C20" s="17"/>
    </row>
    <row r="21" spans="1:3" ht="11.25">
      <c r="A21" s="15" t="s">
        <v>210</v>
      </c>
      <c r="B21" s="4"/>
      <c r="C21" s="18" t="s">
        <v>4</v>
      </c>
    </row>
    <row r="22" spans="1:3" ht="11.25">
      <c r="A22" s="15" t="s">
        <v>211</v>
      </c>
      <c r="B22" s="4"/>
      <c r="C22" s="18" t="s">
        <v>6</v>
      </c>
    </row>
    <row r="23" spans="1:3" ht="11.25">
      <c r="A23" s="15" t="s">
        <v>212</v>
      </c>
      <c r="B23" s="4"/>
      <c r="C23" s="18" t="s">
        <v>8</v>
      </c>
    </row>
    <row r="24" spans="1:3" ht="12" thickBot="1">
      <c r="A24" s="19" t="s">
        <v>213</v>
      </c>
      <c r="B24" s="6"/>
      <c r="C24" s="20" t="s">
        <v>10</v>
      </c>
    </row>
    <row r="25" spans="1:3" ht="11.25">
      <c r="A25" s="21" t="s">
        <v>215</v>
      </c>
      <c r="B25" s="8"/>
      <c r="C25" s="22"/>
    </row>
    <row r="26" spans="1:3" ht="21">
      <c r="A26" s="23" t="s">
        <v>55</v>
      </c>
      <c r="B26" s="5" t="s">
        <v>14</v>
      </c>
      <c r="C26" s="24">
        <v>3000</v>
      </c>
    </row>
    <row r="27" spans="1:3" ht="21">
      <c r="A27" s="15" t="s">
        <v>209</v>
      </c>
      <c r="B27" s="3"/>
      <c r="C27" s="16"/>
    </row>
    <row r="28" spans="1:3" ht="11.25">
      <c r="A28" s="15" t="s">
        <v>210</v>
      </c>
      <c r="B28" s="4"/>
      <c r="C28" s="18" t="s">
        <v>3</v>
      </c>
    </row>
    <row r="29" spans="1:3" ht="11.25">
      <c r="A29" s="15" t="s">
        <v>211</v>
      </c>
      <c r="B29" s="4"/>
      <c r="C29" s="18" t="s">
        <v>5</v>
      </c>
    </row>
    <row r="30" spans="1:3" ht="11.25">
      <c r="A30" s="15" t="s">
        <v>212</v>
      </c>
      <c r="B30" s="4"/>
      <c r="C30" s="18" t="s">
        <v>7</v>
      </c>
    </row>
    <row r="31" spans="1:3" ht="12" thickBot="1">
      <c r="A31" s="19" t="s">
        <v>213</v>
      </c>
      <c r="B31" s="6"/>
      <c r="C31" s="20" t="s">
        <v>9</v>
      </c>
    </row>
    <row r="32" spans="1:3" ht="11.25">
      <c r="A32" s="13" t="s">
        <v>216</v>
      </c>
      <c r="B32" s="7"/>
      <c r="C32" s="25"/>
    </row>
    <row r="33" spans="1:3" ht="21">
      <c r="A33" s="26" t="s">
        <v>16</v>
      </c>
      <c r="B33" s="3" t="s">
        <v>17</v>
      </c>
      <c r="C33" s="16">
        <f>3600*2</f>
        <v>7200</v>
      </c>
    </row>
    <row r="34" spans="1:3" ht="21">
      <c r="A34" s="26" t="s">
        <v>18</v>
      </c>
      <c r="B34" s="3" t="s">
        <v>36</v>
      </c>
      <c r="C34" s="16">
        <f>C33+3600</f>
        <v>10800</v>
      </c>
    </row>
    <row r="35" spans="1:3" ht="21">
      <c r="A35" s="26" t="s">
        <v>19</v>
      </c>
      <c r="B35" s="3" t="s">
        <v>37</v>
      </c>
      <c r="C35" s="16">
        <f>C34+3600</f>
        <v>14400</v>
      </c>
    </row>
    <row r="36" spans="1:3" ht="21">
      <c r="A36" s="26" t="s">
        <v>22</v>
      </c>
      <c r="B36" s="3" t="s">
        <v>38</v>
      </c>
      <c r="C36" s="16">
        <f>C35+3600</f>
        <v>18000</v>
      </c>
    </row>
    <row r="37" spans="1:3" ht="21">
      <c r="A37" s="26" t="s">
        <v>23</v>
      </c>
      <c r="B37" s="3" t="s">
        <v>39</v>
      </c>
      <c r="C37" s="16">
        <f>3200*6</f>
        <v>19200</v>
      </c>
    </row>
    <row r="38" spans="1:3" ht="21">
      <c r="A38" s="26" t="s">
        <v>24</v>
      </c>
      <c r="B38" s="3" t="s">
        <v>40</v>
      </c>
      <c r="C38" s="16">
        <f>C37+3200</f>
        <v>22400</v>
      </c>
    </row>
    <row r="39" spans="1:3" ht="21">
      <c r="A39" s="26" t="s">
        <v>25</v>
      </c>
      <c r="B39" s="3" t="s">
        <v>41</v>
      </c>
      <c r="C39" s="16">
        <f>C38+3200</f>
        <v>25600</v>
      </c>
    </row>
    <row r="40" spans="1:3" ht="21">
      <c r="A40" s="26" t="s">
        <v>26</v>
      </c>
      <c r="B40" s="3" t="s">
        <v>42</v>
      </c>
      <c r="C40" s="16">
        <f>C39+3200</f>
        <v>28800</v>
      </c>
    </row>
    <row r="41" spans="1:3" ht="21">
      <c r="A41" s="26" t="s">
        <v>20</v>
      </c>
      <c r="B41" s="3" t="s">
        <v>43</v>
      </c>
      <c r="C41" s="16">
        <f>C40+3200</f>
        <v>32000</v>
      </c>
    </row>
    <row r="42" spans="1:3" ht="21">
      <c r="A42" s="26" t="s">
        <v>21</v>
      </c>
      <c r="B42" s="3" t="s">
        <v>44</v>
      </c>
      <c r="C42" s="16">
        <f>2920*11</f>
        <v>32120</v>
      </c>
    </row>
    <row r="43" spans="1:3" ht="21">
      <c r="A43" s="26" t="s">
        <v>27</v>
      </c>
      <c r="B43" s="3" t="s">
        <v>45</v>
      </c>
      <c r="C43" s="16">
        <f>C42+2920</f>
        <v>35040</v>
      </c>
    </row>
    <row r="44" spans="1:3" ht="21">
      <c r="A44" s="26" t="s">
        <v>28</v>
      </c>
      <c r="B44" s="3" t="s">
        <v>46</v>
      </c>
      <c r="C44" s="16">
        <f aca="true" t="shared" si="0" ref="C44:C51">C43+2920</f>
        <v>37960</v>
      </c>
    </row>
    <row r="45" spans="1:3" ht="21">
      <c r="A45" s="26" t="s">
        <v>29</v>
      </c>
      <c r="B45" s="3" t="s">
        <v>47</v>
      </c>
      <c r="C45" s="16">
        <f t="shared" si="0"/>
        <v>40880</v>
      </c>
    </row>
    <row r="46" spans="1:3" ht="21">
      <c r="A46" s="26" t="s">
        <v>30</v>
      </c>
      <c r="B46" s="3" t="s">
        <v>48</v>
      </c>
      <c r="C46" s="16">
        <f t="shared" si="0"/>
        <v>43800</v>
      </c>
    </row>
    <row r="47" spans="1:3" ht="21">
      <c r="A47" s="26" t="s">
        <v>31</v>
      </c>
      <c r="B47" s="3" t="s">
        <v>49</v>
      </c>
      <c r="C47" s="16">
        <f t="shared" si="0"/>
        <v>46720</v>
      </c>
    </row>
    <row r="48" spans="1:3" ht="21">
      <c r="A48" s="26" t="s">
        <v>32</v>
      </c>
      <c r="B48" s="3" t="s">
        <v>50</v>
      </c>
      <c r="C48" s="16">
        <f t="shared" si="0"/>
        <v>49640</v>
      </c>
    </row>
    <row r="49" spans="1:3" ht="21">
      <c r="A49" s="26" t="s">
        <v>33</v>
      </c>
      <c r="B49" s="3" t="s">
        <v>51</v>
      </c>
      <c r="C49" s="16">
        <f t="shared" si="0"/>
        <v>52560</v>
      </c>
    </row>
    <row r="50" spans="1:3" ht="21">
      <c r="A50" s="26" t="s">
        <v>34</v>
      </c>
      <c r="B50" s="3" t="s">
        <v>52</v>
      </c>
      <c r="C50" s="16">
        <f t="shared" si="0"/>
        <v>55480</v>
      </c>
    </row>
    <row r="51" spans="1:3" ht="21.75" thickBot="1">
      <c r="A51" s="27" t="s">
        <v>35</v>
      </c>
      <c r="B51" s="9" t="s">
        <v>53</v>
      </c>
      <c r="C51" s="28">
        <f t="shared" si="0"/>
        <v>58400</v>
      </c>
    </row>
    <row r="52" spans="1:3" ht="21">
      <c r="A52" s="29" t="s">
        <v>217</v>
      </c>
      <c r="B52" s="5"/>
      <c r="C52" s="24"/>
    </row>
    <row r="53" spans="1:3" ht="21">
      <c r="A53" s="26" t="s">
        <v>56</v>
      </c>
      <c r="B53" s="3" t="s">
        <v>57</v>
      </c>
      <c r="C53" s="16">
        <f>2700*2</f>
        <v>5400</v>
      </c>
    </row>
    <row r="54" spans="1:3" ht="21">
      <c r="A54" s="26" t="s">
        <v>76</v>
      </c>
      <c r="B54" s="3" t="s">
        <v>58</v>
      </c>
      <c r="C54" s="16">
        <f>C53+2700</f>
        <v>8100</v>
      </c>
    </row>
    <row r="55" spans="1:3" ht="21">
      <c r="A55" s="26" t="s">
        <v>77</v>
      </c>
      <c r="B55" s="3" t="s">
        <v>59</v>
      </c>
      <c r="C55" s="16">
        <f>C54+2700</f>
        <v>10800</v>
      </c>
    </row>
    <row r="56" spans="1:3" ht="21">
      <c r="A56" s="26" t="s">
        <v>78</v>
      </c>
      <c r="B56" s="3" t="s">
        <v>60</v>
      </c>
      <c r="C56" s="16">
        <f>C55+2700</f>
        <v>13500</v>
      </c>
    </row>
    <row r="57" spans="1:3" ht="21">
      <c r="A57" s="26" t="s">
        <v>79</v>
      </c>
      <c r="B57" s="3" t="s">
        <v>61</v>
      </c>
      <c r="C57" s="16">
        <f>2400*6</f>
        <v>14400</v>
      </c>
    </row>
    <row r="58" spans="1:3" ht="21">
      <c r="A58" s="26" t="s">
        <v>80</v>
      </c>
      <c r="B58" s="3" t="s">
        <v>62</v>
      </c>
      <c r="C58" s="16">
        <f>C57+2400</f>
        <v>16800</v>
      </c>
    </row>
    <row r="59" spans="1:3" ht="21">
      <c r="A59" s="26" t="s">
        <v>81</v>
      </c>
      <c r="B59" s="3" t="s">
        <v>63</v>
      </c>
      <c r="C59" s="16">
        <f>C58+2400</f>
        <v>19200</v>
      </c>
    </row>
    <row r="60" spans="1:3" ht="21">
      <c r="A60" s="26" t="s">
        <v>82</v>
      </c>
      <c r="B60" s="3" t="s">
        <v>64</v>
      </c>
      <c r="C60" s="16">
        <f>C59+2400</f>
        <v>21600</v>
      </c>
    </row>
    <row r="61" spans="1:3" ht="21">
      <c r="A61" s="26" t="s">
        <v>83</v>
      </c>
      <c r="B61" s="3" t="s">
        <v>65</v>
      </c>
      <c r="C61" s="16">
        <f>C60+2400</f>
        <v>24000</v>
      </c>
    </row>
    <row r="62" spans="1:3" ht="21">
      <c r="A62" s="26" t="s">
        <v>84</v>
      </c>
      <c r="B62" s="3" t="s">
        <v>66</v>
      </c>
      <c r="C62" s="16">
        <f>2190*11</f>
        <v>24090</v>
      </c>
    </row>
    <row r="63" spans="1:3" ht="21">
      <c r="A63" s="26" t="s">
        <v>85</v>
      </c>
      <c r="B63" s="3" t="s">
        <v>67</v>
      </c>
      <c r="C63" s="16">
        <f>C62+2190</f>
        <v>26280</v>
      </c>
    </row>
    <row r="64" spans="1:3" ht="21">
      <c r="A64" s="26" t="s">
        <v>86</v>
      </c>
      <c r="B64" s="3" t="s">
        <v>68</v>
      </c>
      <c r="C64" s="16">
        <f aca="true" t="shared" si="1" ref="C64:C71">C63+2190</f>
        <v>28470</v>
      </c>
    </row>
    <row r="65" spans="1:3" ht="21">
      <c r="A65" s="26" t="s">
        <v>87</v>
      </c>
      <c r="B65" s="3" t="s">
        <v>69</v>
      </c>
      <c r="C65" s="16">
        <f t="shared" si="1"/>
        <v>30660</v>
      </c>
    </row>
    <row r="66" spans="1:3" ht="21">
      <c r="A66" s="26" t="s">
        <v>88</v>
      </c>
      <c r="B66" s="3" t="s">
        <v>70</v>
      </c>
      <c r="C66" s="16">
        <f t="shared" si="1"/>
        <v>32850</v>
      </c>
    </row>
    <row r="67" spans="1:3" ht="21">
      <c r="A67" s="26" t="s">
        <v>89</v>
      </c>
      <c r="B67" s="3" t="s">
        <v>71</v>
      </c>
      <c r="C67" s="16">
        <f t="shared" si="1"/>
        <v>35040</v>
      </c>
    </row>
    <row r="68" spans="1:3" ht="21">
      <c r="A68" s="26" t="s">
        <v>90</v>
      </c>
      <c r="B68" s="3" t="s">
        <v>72</v>
      </c>
      <c r="C68" s="16">
        <f t="shared" si="1"/>
        <v>37230</v>
      </c>
    </row>
    <row r="69" spans="1:3" ht="21">
      <c r="A69" s="26" t="s">
        <v>91</v>
      </c>
      <c r="B69" s="3" t="s">
        <v>73</v>
      </c>
      <c r="C69" s="16">
        <f t="shared" si="1"/>
        <v>39420</v>
      </c>
    </row>
    <row r="70" spans="1:3" ht="21">
      <c r="A70" s="26" t="s">
        <v>92</v>
      </c>
      <c r="B70" s="3" t="s">
        <v>74</v>
      </c>
      <c r="C70" s="16">
        <f t="shared" si="1"/>
        <v>41610</v>
      </c>
    </row>
    <row r="71" spans="1:3" ht="21.75" thickBot="1">
      <c r="A71" s="27" t="s">
        <v>54</v>
      </c>
      <c r="B71" s="9" t="s">
        <v>75</v>
      </c>
      <c r="C71" s="28">
        <f t="shared" si="1"/>
        <v>43800</v>
      </c>
    </row>
    <row r="72" spans="1:3" ht="11.25">
      <c r="A72" s="13" t="s">
        <v>218</v>
      </c>
      <c r="B72" s="2"/>
      <c r="C72" s="30"/>
    </row>
    <row r="73" spans="1:3" ht="21">
      <c r="A73" s="15" t="s">
        <v>93</v>
      </c>
      <c r="B73" s="3" t="s">
        <v>122</v>
      </c>
      <c r="C73" s="16">
        <f>25000+2*5000</f>
        <v>35000</v>
      </c>
    </row>
    <row r="74" spans="1:3" ht="21">
      <c r="A74" s="15" t="s">
        <v>94</v>
      </c>
      <c r="B74" s="3" t="s">
        <v>123</v>
      </c>
      <c r="C74" s="16">
        <f>C73+5000</f>
        <v>40000</v>
      </c>
    </row>
    <row r="75" spans="1:3" ht="21">
      <c r="A75" s="15" t="s">
        <v>95</v>
      </c>
      <c r="B75" s="3" t="s">
        <v>124</v>
      </c>
      <c r="C75" s="16">
        <f aca="true" t="shared" si="2" ref="C75:C101">C74+5000</f>
        <v>45000</v>
      </c>
    </row>
    <row r="76" spans="1:3" ht="21">
      <c r="A76" s="15" t="s">
        <v>96</v>
      </c>
      <c r="B76" s="3" t="s">
        <v>125</v>
      </c>
      <c r="C76" s="16">
        <f t="shared" si="2"/>
        <v>50000</v>
      </c>
    </row>
    <row r="77" spans="1:3" ht="21">
      <c r="A77" s="15" t="s">
        <v>97</v>
      </c>
      <c r="B77" s="3" t="s">
        <v>126</v>
      </c>
      <c r="C77" s="16">
        <f t="shared" si="2"/>
        <v>55000</v>
      </c>
    </row>
    <row r="78" spans="1:3" ht="21">
      <c r="A78" s="15" t="s">
        <v>98</v>
      </c>
      <c r="B78" s="3" t="s">
        <v>127</v>
      </c>
      <c r="C78" s="16">
        <f t="shared" si="2"/>
        <v>60000</v>
      </c>
    </row>
    <row r="79" spans="1:3" ht="21">
      <c r="A79" s="15" t="s">
        <v>99</v>
      </c>
      <c r="B79" s="3" t="s">
        <v>128</v>
      </c>
      <c r="C79" s="16">
        <f t="shared" si="2"/>
        <v>65000</v>
      </c>
    </row>
    <row r="80" spans="1:3" ht="21">
      <c r="A80" s="15" t="s">
        <v>100</v>
      </c>
      <c r="B80" s="3" t="s">
        <v>129</v>
      </c>
      <c r="C80" s="16">
        <f t="shared" si="2"/>
        <v>70000</v>
      </c>
    </row>
    <row r="81" spans="1:3" ht="21">
      <c r="A81" s="15" t="s">
        <v>101</v>
      </c>
      <c r="B81" s="3" t="s">
        <v>130</v>
      </c>
      <c r="C81" s="16">
        <f t="shared" si="2"/>
        <v>75000</v>
      </c>
    </row>
    <row r="82" spans="1:3" ht="21">
      <c r="A82" s="15" t="s">
        <v>102</v>
      </c>
      <c r="B82" s="3" t="s">
        <v>131</v>
      </c>
      <c r="C82" s="16">
        <f t="shared" si="2"/>
        <v>80000</v>
      </c>
    </row>
    <row r="83" spans="1:3" ht="21">
      <c r="A83" s="15" t="s">
        <v>103</v>
      </c>
      <c r="B83" s="3" t="s">
        <v>132</v>
      </c>
      <c r="C83" s="16">
        <f t="shared" si="2"/>
        <v>85000</v>
      </c>
    </row>
    <row r="84" spans="1:3" ht="21">
      <c r="A84" s="15" t="s">
        <v>104</v>
      </c>
      <c r="B84" s="3" t="s">
        <v>133</v>
      </c>
      <c r="C84" s="16">
        <f t="shared" si="2"/>
        <v>90000</v>
      </c>
    </row>
    <row r="85" spans="1:3" ht="21">
      <c r="A85" s="15" t="s">
        <v>105</v>
      </c>
      <c r="B85" s="3" t="s">
        <v>134</v>
      </c>
      <c r="C85" s="16">
        <f t="shared" si="2"/>
        <v>95000</v>
      </c>
    </row>
    <row r="86" spans="1:3" ht="21">
      <c r="A86" s="15" t="s">
        <v>106</v>
      </c>
      <c r="B86" s="3" t="s">
        <v>135</v>
      </c>
      <c r="C86" s="16">
        <f t="shared" si="2"/>
        <v>100000</v>
      </c>
    </row>
    <row r="87" spans="1:3" ht="21">
      <c r="A87" s="15" t="s">
        <v>107</v>
      </c>
      <c r="B87" s="3" t="s">
        <v>136</v>
      </c>
      <c r="C87" s="16">
        <f t="shared" si="2"/>
        <v>105000</v>
      </c>
    </row>
    <row r="88" spans="1:3" ht="21">
      <c r="A88" s="15" t="s">
        <v>108</v>
      </c>
      <c r="B88" s="3" t="s">
        <v>137</v>
      </c>
      <c r="C88" s="16">
        <f t="shared" si="2"/>
        <v>110000</v>
      </c>
    </row>
    <row r="89" spans="1:3" ht="21">
      <c r="A89" s="15" t="s">
        <v>109</v>
      </c>
      <c r="B89" s="3" t="s">
        <v>138</v>
      </c>
      <c r="C89" s="16">
        <f t="shared" si="2"/>
        <v>115000</v>
      </c>
    </row>
    <row r="90" spans="1:3" ht="21">
      <c r="A90" s="15" t="s">
        <v>110</v>
      </c>
      <c r="B90" s="3" t="s">
        <v>139</v>
      </c>
      <c r="C90" s="16">
        <f t="shared" si="2"/>
        <v>120000</v>
      </c>
    </row>
    <row r="91" spans="1:3" ht="21">
      <c r="A91" s="15" t="s">
        <v>111</v>
      </c>
      <c r="B91" s="3" t="s">
        <v>140</v>
      </c>
      <c r="C91" s="16">
        <f t="shared" si="2"/>
        <v>125000</v>
      </c>
    </row>
    <row r="92" spans="1:3" ht="21">
      <c r="A92" s="15" t="s">
        <v>112</v>
      </c>
      <c r="B92" s="3" t="s">
        <v>141</v>
      </c>
      <c r="C92" s="16">
        <f t="shared" si="2"/>
        <v>130000</v>
      </c>
    </row>
    <row r="93" spans="1:3" ht="21">
      <c r="A93" s="15" t="s">
        <v>113</v>
      </c>
      <c r="B93" s="3" t="s">
        <v>142</v>
      </c>
      <c r="C93" s="16">
        <f t="shared" si="2"/>
        <v>135000</v>
      </c>
    </row>
    <row r="94" spans="1:3" ht="21">
      <c r="A94" s="15" t="s">
        <v>114</v>
      </c>
      <c r="B94" s="3" t="s">
        <v>143</v>
      </c>
      <c r="C94" s="16">
        <f t="shared" si="2"/>
        <v>140000</v>
      </c>
    </row>
    <row r="95" spans="1:3" ht="21">
      <c r="A95" s="15" t="s">
        <v>115</v>
      </c>
      <c r="B95" s="3" t="s">
        <v>144</v>
      </c>
      <c r="C95" s="16">
        <f t="shared" si="2"/>
        <v>145000</v>
      </c>
    </row>
    <row r="96" spans="1:3" ht="21">
      <c r="A96" s="15" t="s">
        <v>116</v>
      </c>
      <c r="B96" s="3" t="s">
        <v>145</v>
      </c>
      <c r="C96" s="16">
        <f t="shared" si="2"/>
        <v>150000</v>
      </c>
    </row>
    <row r="97" spans="1:3" ht="21">
      <c r="A97" s="15" t="s">
        <v>117</v>
      </c>
      <c r="B97" s="3" t="s">
        <v>146</v>
      </c>
      <c r="C97" s="16">
        <f t="shared" si="2"/>
        <v>155000</v>
      </c>
    </row>
    <row r="98" spans="1:3" ht="21">
      <c r="A98" s="15" t="s">
        <v>118</v>
      </c>
      <c r="B98" s="3" t="s">
        <v>147</v>
      </c>
      <c r="C98" s="16">
        <f t="shared" si="2"/>
        <v>160000</v>
      </c>
    </row>
    <row r="99" spans="1:3" ht="21">
      <c r="A99" s="15" t="s">
        <v>119</v>
      </c>
      <c r="B99" s="3" t="s">
        <v>148</v>
      </c>
      <c r="C99" s="16">
        <f t="shared" si="2"/>
        <v>165000</v>
      </c>
    </row>
    <row r="100" spans="1:3" ht="21">
      <c r="A100" s="15" t="s">
        <v>120</v>
      </c>
      <c r="B100" s="3" t="s">
        <v>149</v>
      </c>
      <c r="C100" s="16">
        <f t="shared" si="2"/>
        <v>170000</v>
      </c>
    </row>
    <row r="101" spans="1:3" ht="21.75" thickBot="1">
      <c r="A101" s="19" t="s">
        <v>121</v>
      </c>
      <c r="B101" s="9" t="s">
        <v>150</v>
      </c>
      <c r="C101" s="28">
        <f t="shared" si="2"/>
        <v>175000</v>
      </c>
    </row>
    <row r="102" spans="1:3" ht="11.25">
      <c r="A102" s="13" t="s">
        <v>219</v>
      </c>
      <c r="B102" s="5"/>
      <c r="C102" s="24"/>
    </row>
    <row r="103" spans="1:3" ht="21">
      <c r="A103" s="26" t="s">
        <v>151</v>
      </c>
      <c r="B103" s="3" t="s">
        <v>180</v>
      </c>
      <c r="C103" s="16">
        <f>15000+2*3000</f>
        <v>21000</v>
      </c>
    </row>
    <row r="104" spans="1:3" ht="21">
      <c r="A104" s="26" t="s">
        <v>152</v>
      </c>
      <c r="B104" s="3" t="s">
        <v>181</v>
      </c>
      <c r="C104" s="16">
        <f>C103+3000</f>
        <v>24000</v>
      </c>
    </row>
    <row r="105" spans="1:3" ht="21">
      <c r="A105" s="26" t="s">
        <v>153</v>
      </c>
      <c r="B105" s="3" t="s">
        <v>182</v>
      </c>
      <c r="C105" s="16">
        <f aca="true" t="shared" si="3" ref="C105:C131">C104+3000</f>
        <v>27000</v>
      </c>
    </row>
    <row r="106" spans="1:3" ht="21">
      <c r="A106" s="26" t="s">
        <v>154</v>
      </c>
      <c r="B106" s="3" t="s">
        <v>183</v>
      </c>
      <c r="C106" s="16">
        <f t="shared" si="3"/>
        <v>30000</v>
      </c>
    </row>
    <row r="107" spans="1:3" ht="21">
      <c r="A107" s="26" t="s">
        <v>155</v>
      </c>
      <c r="B107" s="3" t="s">
        <v>184</v>
      </c>
      <c r="C107" s="16">
        <f t="shared" si="3"/>
        <v>33000</v>
      </c>
    </row>
    <row r="108" spans="1:3" ht="21">
      <c r="A108" s="26" t="s">
        <v>156</v>
      </c>
      <c r="B108" s="3" t="s">
        <v>185</v>
      </c>
      <c r="C108" s="16">
        <f t="shared" si="3"/>
        <v>36000</v>
      </c>
    </row>
    <row r="109" spans="1:3" ht="21">
      <c r="A109" s="26" t="s">
        <v>157</v>
      </c>
      <c r="B109" s="3" t="s">
        <v>186</v>
      </c>
      <c r="C109" s="16">
        <f t="shared" si="3"/>
        <v>39000</v>
      </c>
    </row>
    <row r="110" spans="1:3" ht="21">
      <c r="A110" s="26" t="s">
        <v>158</v>
      </c>
      <c r="B110" s="3" t="s">
        <v>187</v>
      </c>
      <c r="C110" s="16">
        <f t="shared" si="3"/>
        <v>42000</v>
      </c>
    </row>
    <row r="111" spans="1:3" ht="21">
      <c r="A111" s="26" t="s">
        <v>159</v>
      </c>
      <c r="B111" s="3" t="s">
        <v>188</v>
      </c>
      <c r="C111" s="16">
        <f t="shared" si="3"/>
        <v>45000</v>
      </c>
    </row>
    <row r="112" spans="1:3" ht="21">
      <c r="A112" s="26" t="s">
        <v>160</v>
      </c>
      <c r="B112" s="3" t="s">
        <v>189</v>
      </c>
      <c r="C112" s="16">
        <f t="shared" si="3"/>
        <v>48000</v>
      </c>
    </row>
    <row r="113" spans="1:3" ht="21">
      <c r="A113" s="26" t="s">
        <v>161</v>
      </c>
      <c r="B113" s="3" t="s">
        <v>190</v>
      </c>
      <c r="C113" s="16">
        <f t="shared" si="3"/>
        <v>51000</v>
      </c>
    </row>
    <row r="114" spans="1:3" ht="21">
      <c r="A114" s="26" t="s">
        <v>162</v>
      </c>
      <c r="B114" s="3" t="s">
        <v>191</v>
      </c>
      <c r="C114" s="16">
        <f t="shared" si="3"/>
        <v>54000</v>
      </c>
    </row>
    <row r="115" spans="1:3" ht="21">
      <c r="A115" s="26" t="s">
        <v>163</v>
      </c>
      <c r="B115" s="3" t="s">
        <v>192</v>
      </c>
      <c r="C115" s="16">
        <f t="shared" si="3"/>
        <v>57000</v>
      </c>
    </row>
    <row r="116" spans="1:3" ht="21">
      <c r="A116" s="26" t="s">
        <v>164</v>
      </c>
      <c r="B116" s="3" t="s">
        <v>193</v>
      </c>
      <c r="C116" s="16">
        <f t="shared" si="3"/>
        <v>60000</v>
      </c>
    </row>
    <row r="117" spans="1:3" ht="21">
      <c r="A117" s="26" t="s">
        <v>165</v>
      </c>
      <c r="B117" s="3" t="s">
        <v>194</v>
      </c>
      <c r="C117" s="16">
        <f t="shared" si="3"/>
        <v>63000</v>
      </c>
    </row>
    <row r="118" spans="1:3" ht="21">
      <c r="A118" s="26" t="s">
        <v>166</v>
      </c>
      <c r="B118" s="3" t="s">
        <v>195</v>
      </c>
      <c r="C118" s="16">
        <f t="shared" si="3"/>
        <v>66000</v>
      </c>
    </row>
    <row r="119" spans="1:3" ht="21">
      <c r="A119" s="26" t="s">
        <v>167</v>
      </c>
      <c r="B119" s="3" t="s">
        <v>196</v>
      </c>
      <c r="C119" s="16">
        <f t="shared" si="3"/>
        <v>69000</v>
      </c>
    </row>
    <row r="120" spans="1:3" ht="21">
      <c r="A120" s="26" t="s">
        <v>168</v>
      </c>
      <c r="B120" s="3" t="s">
        <v>197</v>
      </c>
      <c r="C120" s="16">
        <f t="shared" si="3"/>
        <v>72000</v>
      </c>
    </row>
    <row r="121" spans="1:3" ht="21">
      <c r="A121" s="26" t="s">
        <v>169</v>
      </c>
      <c r="B121" s="3" t="s">
        <v>198</v>
      </c>
      <c r="C121" s="16">
        <f t="shared" si="3"/>
        <v>75000</v>
      </c>
    </row>
    <row r="122" spans="1:3" ht="21">
      <c r="A122" s="26" t="s">
        <v>170</v>
      </c>
      <c r="B122" s="3" t="s">
        <v>199</v>
      </c>
      <c r="C122" s="16">
        <f t="shared" si="3"/>
        <v>78000</v>
      </c>
    </row>
    <row r="123" spans="1:3" ht="21">
      <c r="A123" s="26" t="s">
        <v>171</v>
      </c>
      <c r="B123" s="3" t="s">
        <v>200</v>
      </c>
      <c r="C123" s="16">
        <f t="shared" si="3"/>
        <v>81000</v>
      </c>
    </row>
    <row r="124" spans="1:3" ht="21">
      <c r="A124" s="26" t="s">
        <v>172</v>
      </c>
      <c r="B124" s="3" t="s">
        <v>201</v>
      </c>
      <c r="C124" s="16">
        <f t="shared" si="3"/>
        <v>84000</v>
      </c>
    </row>
    <row r="125" spans="1:3" ht="21">
      <c r="A125" s="26" t="s">
        <v>173</v>
      </c>
      <c r="B125" s="3" t="s">
        <v>202</v>
      </c>
      <c r="C125" s="16">
        <f t="shared" si="3"/>
        <v>87000</v>
      </c>
    </row>
    <row r="126" spans="1:3" ht="21">
      <c r="A126" s="26" t="s">
        <v>174</v>
      </c>
      <c r="B126" s="3" t="s">
        <v>203</v>
      </c>
      <c r="C126" s="16">
        <f t="shared" si="3"/>
        <v>90000</v>
      </c>
    </row>
    <row r="127" spans="1:3" ht="21">
      <c r="A127" s="26" t="s">
        <v>175</v>
      </c>
      <c r="B127" s="3" t="s">
        <v>204</v>
      </c>
      <c r="C127" s="16">
        <f t="shared" si="3"/>
        <v>93000</v>
      </c>
    </row>
    <row r="128" spans="1:3" ht="21">
      <c r="A128" s="26" t="s">
        <v>176</v>
      </c>
      <c r="B128" s="3" t="s">
        <v>205</v>
      </c>
      <c r="C128" s="16">
        <f t="shared" si="3"/>
        <v>96000</v>
      </c>
    </row>
    <row r="129" spans="1:3" ht="21">
      <c r="A129" s="26" t="s">
        <v>177</v>
      </c>
      <c r="B129" s="3" t="s">
        <v>206</v>
      </c>
      <c r="C129" s="16">
        <f t="shared" si="3"/>
        <v>99000</v>
      </c>
    </row>
    <row r="130" spans="1:3" ht="21">
      <c r="A130" s="26" t="s">
        <v>178</v>
      </c>
      <c r="B130" s="3" t="s">
        <v>207</v>
      </c>
      <c r="C130" s="16">
        <f t="shared" si="3"/>
        <v>102000</v>
      </c>
    </row>
    <row r="131" spans="1:3" ht="21.75" thickBot="1">
      <c r="A131" s="27" t="s">
        <v>179</v>
      </c>
      <c r="B131" s="9" t="s">
        <v>208</v>
      </c>
      <c r="C131" s="28">
        <f t="shared" si="3"/>
        <v>105000</v>
      </c>
    </row>
    <row r="132" spans="1:3" ht="11.25">
      <c r="A132" s="33"/>
      <c r="B132" s="34"/>
      <c r="C132" s="35"/>
    </row>
  </sheetData>
  <mergeCells count="7">
    <mergeCell ref="A11:C11"/>
    <mergeCell ref="A12:C12"/>
    <mergeCell ref="A13:C13"/>
    <mergeCell ref="A132:C132"/>
    <mergeCell ref="A14:C14"/>
    <mergeCell ref="A15:C15"/>
    <mergeCell ref="A16:C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4"/>
  <drawing r:id="rId3"/>
  <legacyDrawing r:id="rId2"/>
  <oleObjects>
    <oleObject progId="Word.Document.8" shapeId="6498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VKKB</dc:creator>
  <cp:keywords/>
  <dc:description/>
  <cp:lastModifiedBy>Тимохов Дмитрий Александрович</cp:lastModifiedBy>
  <cp:lastPrinted>2009-03-05T12:53:36Z</cp:lastPrinted>
  <dcterms:created xsi:type="dcterms:W3CDTF">2009-02-16T08:07:34Z</dcterms:created>
  <dcterms:modified xsi:type="dcterms:W3CDTF">2009-03-06T08:39:39Z</dcterms:modified>
  <cp:category/>
  <cp:version/>
  <cp:contentType/>
  <cp:contentStatus/>
</cp:coreProperties>
</file>